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ehanson/Stronghold ICF Dropbox/MARKETING - FINALIZED/"/>
    </mc:Choice>
  </mc:AlternateContent>
  <xr:revisionPtr revIDLastSave="0" documentId="8_{D9917FB1-07B6-7040-8F64-EE6178CB473A}" xr6:coauthVersionLast="47" xr6:coauthVersionMax="47" xr10:uidLastSave="{00000000-0000-0000-0000-000000000000}"/>
  <bookViews>
    <workbookView xWindow="0" yWindow="500" windowWidth="33600" windowHeight="19080"/>
  </bookViews>
  <sheets>
    <sheet name="RADIUS CALC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B24" i="1" s="1"/>
  <c r="B23" i="1"/>
  <c r="D29" i="1" s="1"/>
  <c r="B29" i="1" s="1"/>
  <c r="B30" i="1" s="1"/>
  <c r="D24" i="1" l="1"/>
  <c r="E24" i="1" s="1"/>
  <c r="B25" i="1"/>
  <c r="B27" i="1" s="1"/>
  <c r="D23" i="1"/>
  <c r="E23" i="1" s="1"/>
  <c r="D26" i="1"/>
  <c r="B26" i="1" s="1"/>
  <c r="D27" i="1" l="1"/>
  <c r="B28" i="1"/>
</calcChain>
</file>

<file path=xl/sharedStrings.xml><?xml version="1.0" encoding="utf-8"?>
<sst xmlns="http://schemas.openxmlformats.org/spreadsheetml/2006/main" count="33" uniqueCount="31">
  <si>
    <t>Data Input:</t>
  </si>
  <si>
    <t>or</t>
  </si>
  <si>
    <t>Feet</t>
  </si>
  <si>
    <t>Inches</t>
  </si>
  <si>
    <t>Data Output:</t>
  </si>
  <si>
    <t>Order Date</t>
  </si>
  <si>
    <t>Distributor</t>
  </si>
  <si>
    <t>P.O.Number</t>
  </si>
  <si>
    <t>Client Name</t>
  </si>
  <si>
    <t>Shipping Address</t>
  </si>
  <si>
    <t>City</t>
  </si>
  <si>
    <t>Postal Code</t>
  </si>
  <si>
    <t>actual</t>
  </si>
  <si>
    <t>STRONGHOLD Radius Wall Spreadsheet Calculator</t>
  </si>
  <si>
    <t>Inside Form Face Radius (inches)</t>
  </si>
  <si>
    <t xml:space="preserve">Enter  Overall Form Thickness (Inches) </t>
  </si>
  <si>
    <t>Enter  Outside Radius (Inches)</t>
  </si>
  <si>
    <t>Enter Degrees of Arc of 360* Circle</t>
  </si>
  <si>
    <t>Enter Total Wall Height in Number of Courses</t>
  </si>
  <si>
    <t>Total Length of Outside Wall Arc (Inches) =</t>
  </si>
  <si>
    <t>Total Length of   Inside Wall Arc (Inches) =</t>
  </si>
  <si>
    <t>Length Difference: Outside to Inside  (Inches) =</t>
  </si>
  <si>
    <t>Total Number of 8 Inch Segments of Outside Wall   =</t>
  </si>
  <si>
    <t>actual cut</t>
  </si>
  <si>
    <t xml:space="preserve"> to each edge of the interior 8" panel</t>
  </si>
  <si>
    <t xml:space="preserve">Total Cut width from interior 8" wide panels (inches)=  </t>
  </si>
  <si>
    <t>Total Final Interior Panel Width (inches) =</t>
  </si>
  <si>
    <t>Total 48" long Full Blocks per Course  (nearest 1/2 block)=</t>
  </si>
  <si>
    <t>Total Blocks Required for Order  (full units) =</t>
  </si>
  <si>
    <t xml:space="preserve">NOTES:  1.   If using cut block segments longer than the noted 8" segment lengths in the calculator, multiply the total cut lengths by multiples of the block segment lengths. Ie., 16" segments= B27*2, 24" segments = B27*3, etc. </t>
  </si>
  <si>
    <t xml:space="preserve">             2.    If cut block segments are shorter than actual 8" increments then the dimensions need to be adjusted for the shortened length due to width of saw blade or hotknife/wire, spreadsheet can be adjusted in cell D26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</si>
</sst>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0"/>
      <name val="Arial"/>
    </font>
    <font>
      <sz val="12"/>
      <name val="Tahoma"/>
      <family val="2"/>
    </font>
    <font>
      <sz val="20"/>
      <name val="Tahoma"/>
      <family val="2"/>
    </font>
    <font>
      <sz val="20"/>
      <name val="Arial"/>
    </font>
    <font>
      <sz val="8"/>
      <name val="Arial"/>
    </font>
    <font>
      <b/>
      <sz val="12"/>
      <name val="Tahoma"/>
      <family val="2"/>
    </font>
    <font>
      <sz val="10"/>
      <name val="Tahoma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49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1" fillId="0" borderId="1" xfId="0" applyFont="1" applyBorder="1"/>
    <xf numFmtId="0" fontId="1" fillId="2" borderId="1" xfId="0" applyFont="1" applyFill="1" applyBorder="1"/>
    <xf numFmtId="164" fontId="5" fillId="3" borderId="0" xfId="0" applyNumberFormat="1" applyFont="1" applyFill="1"/>
    <xf numFmtId="1" fontId="5" fillId="3" borderId="0" xfId="0" applyNumberFormat="1" applyFont="1" applyFill="1"/>
    <xf numFmtId="0" fontId="5" fillId="3" borderId="0" xfId="0" applyFont="1" applyFill="1"/>
    <xf numFmtId="0" fontId="1" fillId="4" borderId="0" xfId="0" applyFont="1" applyFill="1"/>
    <xf numFmtId="0" fontId="1" fillId="0" borderId="2" xfId="0" applyFont="1" applyFill="1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5" xfId="0" applyFont="1" applyFill="1" applyBorder="1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0</xdr:rowOff>
    </xdr:from>
    <xdr:to>
      <xdr:col>0</xdr:col>
      <xdr:colOff>4076700</xdr:colOff>
      <xdr:row>9</xdr:row>
      <xdr:rowOff>88900</xdr:rowOff>
    </xdr:to>
    <xdr:pic>
      <xdr:nvPicPr>
        <xdr:cNvPr id="1036" name="Picture 2">
          <a:extLst>
            <a:ext uri="{FF2B5EF4-FFF2-40B4-BE49-F238E27FC236}">
              <a16:creationId xmlns:a16="http://schemas.microsoft.com/office/drawing/2014/main" id="{4AD18CDE-A96D-D543-81C9-C1B4ADFCB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0"/>
          <a:ext cx="3987800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13"/>
  <sheetViews>
    <sheetView tabSelected="1" zoomScale="80" zoomScaleNormal="80" workbookViewId="0">
      <selection activeCell="Q19" sqref="Q19"/>
    </sheetView>
  </sheetViews>
  <sheetFormatPr baseColWidth="10" defaultRowHeight="13" x14ac:dyDescent="0.15"/>
  <cols>
    <col min="1" max="1" width="59.1640625" customWidth="1"/>
    <col min="2" max="2" width="29.83203125" customWidth="1"/>
    <col min="3" max="3" width="10.6640625" bestFit="1" customWidth="1"/>
    <col min="4" max="4" width="8.83203125" customWidth="1"/>
    <col min="5" max="5" width="9.6640625" bestFit="1" customWidth="1"/>
    <col min="6" max="256" width="8.83203125" customWidth="1"/>
  </cols>
  <sheetData>
    <row r="1" spans="1:26" s="1" customFormat="1" ht="16" thickBot="1" x14ac:dyDescent="0.2"/>
    <row r="2" spans="1:26" s="1" customFormat="1" ht="16" thickBot="1" x14ac:dyDescent="0.2">
      <c r="B2" s="9" t="s">
        <v>5</v>
      </c>
      <c r="C2" s="15"/>
      <c r="D2" s="16"/>
      <c r="E2" s="16"/>
      <c r="F2" s="17"/>
    </row>
    <row r="3" spans="1:26" s="1" customFormat="1" ht="16" thickBot="1" x14ac:dyDescent="0.2">
      <c r="B3" s="9" t="s">
        <v>6</v>
      </c>
      <c r="C3" s="15"/>
      <c r="D3" s="16"/>
      <c r="E3" s="16"/>
      <c r="F3" s="17"/>
    </row>
    <row r="4" spans="1:26" s="1" customFormat="1" ht="16" thickBot="1" x14ac:dyDescent="0.2">
      <c r="B4" s="9" t="s">
        <v>7</v>
      </c>
      <c r="C4" s="15"/>
      <c r="D4" s="16"/>
      <c r="E4" s="16"/>
      <c r="F4" s="17"/>
    </row>
    <row r="5" spans="1:26" s="1" customFormat="1" ht="16" thickBot="1" x14ac:dyDescent="0.2">
      <c r="B5" s="9" t="s">
        <v>8</v>
      </c>
      <c r="C5" s="15"/>
      <c r="D5" s="16"/>
      <c r="E5" s="16"/>
      <c r="F5" s="17"/>
    </row>
    <row r="6" spans="1:26" s="1" customFormat="1" ht="16" thickBot="1" x14ac:dyDescent="0.2">
      <c r="B6" s="9" t="s">
        <v>9</v>
      </c>
      <c r="C6" s="15"/>
      <c r="D6" s="16"/>
      <c r="E6" s="16"/>
      <c r="F6" s="17"/>
    </row>
    <row r="7" spans="1:26" s="1" customFormat="1" ht="16" thickBot="1" x14ac:dyDescent="0.2">
      <c r="B7" s="9" t="s">
        <v>10</v>
      </c>
      <c r="C7" s="15"/>
      <c r="D7" s="16"/>
      <c r="E7" s="16"/>
      <c r="F7" s="17"/>
    </row>
    <row r="8" spans="1:26" s="1" customFormat="1" ht="16" thickBot="1" x14ac:dyDescent="0.2">
      <c r="B8" s="9" t="s">
        <v>11</v>
      </c>
      <c r="C8" s="18"/>
      <c r="D8" s="19"/>
      <c r="E8" s="19"/>
      <c r="F8" s="20"/>
    </row>
    <row r="9" spans="1:26" s="1" customFormat="1" ht="15" customHeight="1" x14ac:dyDescent="0.15"/>
    <row r="10" spans="1:26" ht="15" customHeight="1" x14ac:dyDescent="0.15"/>
    <row r="11" spans="1:26" s="3" customFormat="1" ht="25" x14ac:dyDescent="0.25">
      <c r="A11" s="2" t="s">
        <v>13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x14ac:dyDescent="0.15">
      <c r="A13" s="4" t="s">
        <v>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" thickBo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" thickBot="1" x14ac:dyDescent="0.2">
      <c r="A15" s="1" t="s">
        <v>16</v>
      </c>
      <c r="B15" s="10">
        <v>144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" thickBot="1" x14ac:dyDescent="0.2">
      <c r="A16" s="1" t="s">
        <v>15</v>
      </c>
      <c r="B16" s="10">
        <v>11.5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" thickBot="1" x14ac:dyDescent="0.2">
      <c r="A17" s="1" t="s">
        <v>14</v>
      </c>
      <c r="B17" s="10">
        <f>B15-B16</f>
        <v>132.5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" thickBot="1" x14ac:dyDescent="0.2">
      <c r="A18" s="1" t="s">
        <v>17</v>
      </c>
      <c r="B18" s="10">
        <v>180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" thickBot="1" x14ac:dyDescent="0.2">
      <c r="A19" s="1" t="s">
        <v>18</v>
      </c>
      <c r="B19" s="10">
        <v>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x14ac:dyDescent="0.15">
      <c r="A21" s="4" t="s">
        <v>4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x14ac:dyDescent="0.15">
      <c r="A22" s="1"/>
      <c r="B22" s="1"/>
      <c r="C22" s="1"/>
      <c r="D22" s="6" t="s">
        <v>2</v>
      </c>
      <c r="E22" s="6" t="s">
        <v>3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x14ac:dyDescent="0.15">
      <c r="A23" s="1" t="s">
        <v>19</v>
      </c>
      <c r="B23" s="11">
        <f>(2*3.14159*B15)*(B18/360)</f>
        <v>452.38896</v>
      </c>
      <c r="C23" s="5" t="s">
        <v>1</v>
      </c>
      <c r="D23" s="13">
        <f>ROUNDDOWN(B23/12,0)</f>
        <v>37</v>
      </c>
      <c r="E23" s="11">
        <f>(B23-(D23*12))</f>
        <v>8.3889599999999973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x14ac:dyDescent="0.15">
      <c r="A24" s="1" t="s">
        <v>20</v>
      </c>
      <c r="B24" s="11">
        <f>(2*3.14159*B17)*(B18/360)</f>
        <v>416.26067499999999</v>
      </c>
      <c r="C24" s="5" t="s">
        <v>1</v>
      </c>
      <c r="D24" s="13">
        <f>ROUNDDOWN(B24/12,0)</f>
        <v>34</v>
      </c>
      <c r="E24" s="11">
        <f>(B24-(D24*12))</f>
        <v>8.260674999999992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x14ac:dyDescent="0.15">
      <c r="A25" s="1" t="s">
        <v>21</v>
      </c>
      <c r="B25" s="11">
        <f>B23-B24</f>
        <v>36.128285000000005</v>
      </c>
      <c r="C25" s="5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x14ac:dyDescent="0.15">
      <c r="A26" s="1" t="s">
        <v>22</v>
      </c>
      <c r="B26" s="12">
        <f>D26</f>
        <v>56.54862</v>
      </c>
      <c r="C26" s="5" t="s">
        <v>12</v>
      </c>
      <c r="D26" s="14">
        <f>B23/8</f>
        <v>56.54862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x14ac:dyDescent="0.15">
      <c r="A27" s="1" t="s">
        <v>25</v>
      </c>
      <c r="B27" s="11">
        <f>B25/B26</f>
        <v>0.63888888888888895</v>
      </c>
      <c r="C27" s="5" t="s">
        <v>23</v>
      </c>
      <c r="D27" s="13">
        <f>SUM(B27/2)</f>
        <v>0.31944444444444448</v>
      </c>
      <c r="E27" s="1" t="s">
        <v>24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x14ac:dyDescent="0.15">
      <c r="A28" s="1" t="s">
        <v>26</v>
      </c>
      <c r="B28" s="11">
        <f>8-B27</f>
        <v>7.3611111111111107</v>
      </c>
      <c r="C28" s="5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x14ac:dyDescent="0.15">
      <c r="A29" s="1" t="s">
        <v>27</v>
      </c>
      <c r="B29" s="13">
        <f>IF(D29-INT(D29)&lt;0.5,INT(D29)+0.5,INT(D29)+1)</f>
        <v>9.5</v>
      </c>
      <c r="C29" s="5" t="s">
        <v>12</v>
      </c>
      <c r="D29" s="1">
        <f>B23/48</f>
        <v>9.4247700000000005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x14ac:dyDescent="0.15">
      <c r="A30" s="1" t="s">
        <v>28</v>
      </c>
      <c r="B30" s="13">
        <f>B29*B19</f>
        <v>57</v>
      </c>
      <c r="C30" s="5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x14ac:dyDescent="0.15">
      <c r="A32" s="1" t="s">
        <v>29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s="8" customFormat="1" ht="15" x14ac:dyDescent="0.15">
      <c r="A33" s="1" t="s">
        <v>30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s="8" customForma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5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</sheetData>
  <mergeCells count="7">
    <mergeCell ref="C6:F6"/>
    <mergeCell ref="C7:F7"/>
    <mergeCell ref="C8:F8"/>
    <mergeCell ref="C2:F2"/>
    <mergeCell ref="C3:F3"/>
    <mergeCell ref="C4:F4"/>
    <mergeCell ref="C5:F5"/>
  </mergeCells>
  <phoneticPr fontId="4" type="noConversion"/>
  <pageMargins left="0.75" right="0.75" top="1" bottom="1" header="0.5" footer="0.5"/>
  <pageSetup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RADIUS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Keven Rector NUDURA Corporation</dc:creator>
  <cp:lastModifiedBy>Microsoft Office User</cp:lastModifiedBy>
  <cp:lastPrinted>2005-10-14T06:12:27Z</cp:lastPrinted>
  <dcterms:created xsi:type="dcterms:W3CDTF">2005-10-14T04:52:05Z</dcterms:created>
  <dcterms:modified xsi:type="dcterms:W3CDTF">2021-06-15T19:03:37Z</dcterms:modified>
</cp:coreProperties>
</file>